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20" yWindow="225" windowWidth="15120" windowHeight="7890"/>
  </bookViews>
  <sheets>
    <sheet name="отчет" sheetId="1" r:id="rId1"/>
    <sheet name="оценка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2" i="2"/>
  <c r="E22"/>
  <c r="F22"/>
  <c r="C22"/>
  <c r="K22" l="1"/>
  <c r="J22"/>
  <c r="I22"/>
  <c r="E74" i="1"/>
  <c r="F74"/>
  <c r="F73" s="1"/>
  <c r="D74"/>
  <c r="E10"/>
  <c r="F10"/>
  <c r="D11"/>
  <c r="E11"/>
  <c r="F11"/>
  <c r="D16"/>
  <c r="D10" s="1"/>
  <c r="E16"/>
  <c r="F16"/>
  <c r="D22"/>
  <c r="E22"/>
  <c r="F22"/>
  <c r="D30"/>
  <c r="E30"/>
  <c r="F30"/>
  <c r="D41"/>
  <c r="E41"/>
  <c r="F41"/>
  <c r="D47"/>
  <c r="E47"/>
  <c r="F47"/>
  <c r="D55"/>
  <c r="D56"/>
  <c r="E56"/>
  <c r="E73" s="1"/>
  <c r="D57"/>
  <c r="E58"/>
  <c r="F58"/>
  <c r="F55" s="1"/>
  <c r="D61"/>
  <c r="E61"/>
  <c r="F61"/>
  <c r="D67"/>
  <c r="E67"/>
  <c r="F67"/>
  <c r="D73"/>
  <c r="D75"/>
  <c r="D76"/>
  <c r="E76"/>
  <c r="F76"/>
  <c r="D77"/>
  <c r="E77"/>
  <c r="F77"/>
  <c r="E55" l="1"/>
</calcChain>
</file>

<file path=xl/sharedStrings.xml><?xml version="1.0" encoding="utf-8"?>
<sst xmlns="http://schemas.openxmlformats.org/spreadsheetml/2006/main" count="154" uniqueCount="74">
  <si>
    <t>Источники финансирования</t>
  </si>
  <si>
    <t>Профинансировано (тыс. руб.)</t>
  </si>
  <si>
    <t>Выполнено (тыс. руб.)</t>
  </si>
  <si>
    <t>% выполнения</t>
  </si>
  <si>
    <t>Пояснения</t>
  </si>
  <si>
    <t>Наименования мероприятия</t>
  </si>
  <si>
    <t>№ п/п</t>
  </si>
  <si>
    <t>Итого:</t>
  </si>
  <si>
    <t>За счет средств бюджета муниципального образования</t>
  </si>
  <si>
    <t xml:space="preserve">За счет средств районного бюджета </t>
  </si>
  <si>
    <t xml:space="preserve">За счет средств областного бюджета </t>
  </si>
  <si>
    <t>За счет средств внебюджетных источников</t>
  </si>
  <si>
    <t>x</t>
  </si>
  <si>
    <t>Всего по муниципальной программе</t>
  </si>
  <si>
    <t>Задачи, направленные на достижение цели</t>
  </si>
  <si>
    <t>Бюджет муниципального образования</t>
  </si>
  <si>
    <t>Другие источники</t>
  </si>
  <si>
    <t>Планируемый обьем финансирования на решение данной задачи (тыс.руб.)</t>
  </si>
  <si>
    <t>Фактический обьем финансирования на решение данной задачи (тыс.руб.)</t>
  </si>
  <si>
    <t xml:space="preserve">Количественные и /или качественные целевые показатели, характеризующие достижение целей и решение задач </t>
  </si>
  <si>
    <t>Еденица измерения</t>
  </si>
  <si>
    <t>Базовое значение показателя на начало реализации муниципальной программы</t>
  </si>
  <si>
    <t>шт.</t>
  </si>
  <si>
    <t xml:space="preserve">Глава администрации </t>
  </si>
  <si>
    <t>Подпрограмма № 1: Развитие жилищного хозяйства МО "Кузёмкинское сельское поселение"</t>
  </si>
  <si>
    <t>Мероприятия:  Мероприятия в области жилищного хозяйства муцниципального образования:</t>
  </si>
  <si>
    <t>Мероприятия:  Мероприятия в области коммунального хозяйства муцниципального образования:</t>
  </si>
  <si>
    <t>Подпрограмма № 2: Развитие коммунального хозяйства МО "Кузёмкинское сельское поселение"</t>
  </si>
  <si>
    <t>Мероприятия по ремонту объектов коммунального хозяйства</t>
  </si>
  <si>
    <t>1.1</t>
  </si>
  <si>
    <t>Мероприятия по содержанию жилого фонда, находящегося в муниципальной собственности</t>
  </si>
  <si>
    <t>Оплата взносов за капитальный ремонт многоквартирных домов</t>
  </si>
  <si>
    <t>2.1</t>
  </si>
  <si>
    <t>Подпрограмма № 3: Развитие благоустройства МО "Кузёмкинское сельское поселение"</t>
  </si>
  <si>
    <t>Мероприятия:  Мероприятия по повышению благоустроенности муцниципального образования:</t>
  </si>
  <si>
    <t>Мероприятия по содержанию, обслуживанию, капитальному и текущему ремонту объектов уличного освещения, а также мероприятия по содержанию, поддержанию и улучшению санитарного и эстетического состояния территории муниципального образования</t>
  </si>
  <si>
    <t>3.1</t>
  </si>
  <si>
    <t>3.2</t>
  </si>
  <si>
    <t xml:space="preserve">Расходы произведены "по факту" на основании актов выполненных работ.
</t>
  </si>
  <si>
    <t xml:space="preserve">За счет средств федерального бюджета </t>
  </si>
  <si>
    <t>Создание благоприятных условий для проживания в сельской местности</t>
  </si>
  <si>
    <t>Создание условий для устойчивого функционирования коммунального хозяйства на территории МО "Кузёмкинское сельское поселение"</t>
  </si>
  <si>
    <t xml:space="preserve">Создание условий для проведения мероприятий, направленных на сферу благоустройства территории МО "Кузёмкинское сельское поселение" </t>
  </si>
  <si>
    <t>Ремонт объектов уличного освещения</t>
  </si>
  <si>
    <t>Приобретение лампочек для уличного освещения</t>
  </si>
  <si>
    <t>Услуги Электроэнергия уличного освещения</t>
  </si>
  <si>
    <t>квт.ч</t>
  </si>
  <si>
    <t>Вывоз несанкционированных свалок</t>
  </si>
  <si>
    <t>куб.м.</t>
  </si>
  <si>
    <t>Уборка территории муниципального образования</t>
  </si>
  <si>
    <t>нас.пункт</t>
  </si>
  <si>
    <t>Содержание уличного освещения, приобретение светодиодных светильников</t>
  </si>
  <si>
    <t>Поставка и монтаж водогрейного котла КВГМ-2,0</t>
  </si>
  <si>
    <t>1.2</t>
  </si>
  <si>
    <t>Капитальный ремонт мягкой кровли многоквартирного дома № 29 д.Кейкино</t>
  </si>
  <si>
    <t>Уборка территории муниципального образования в т.ч. вывоз несанкционированных свалок</t>
  </si>
  <si>
    <t xml:space="preserve">                                    С.А. Демченко</t>
  </si>
  <si>
    <t>за  9 месяцев 2020 года</t>
  </si>
  <si>
    <t xml:space="preserve">Отчет о выполнении муниципальной программы муниципального образования «Кузёмкинское сельское поселение»
«Развитие жилищно-коммунального хозяйства и благоустройства территории муниципального образования "Кузёмкинское сельское поселение" Кингисеппского муниципального района Ленинградской области» 
на 2020-2022 годы»
</t>
  </si>
  <si>
    <t>за январь – сентябрь  2020 года</t>
  </si>
  <si>
    <t xml:space="preserve">Планируемый объем финансирования 
на 2020 год             (тыс. руб.)
</t>
  </si>
  <si>
    <t xml:space="preserve">Оценка результатов реализации муниципальной программы муниципального образования "Кузёмкинское сельское поселение"
«Развитие жилищно-коммунального хозяйства и благоустройства территории муниципального образования "Кузёмкинское сельское поселение" Кингисеппского муниципального района Ленинградской области» на 2020-2022 годы»
</t>
  </si>
  <si>
    <t>за 9 месяцев 2020г.</t>
  </si>
  <si>
    <t>Планируемое значение показателя на 2020 год</t>
  </si>
  <si>
    <t>Достигнутое значение показателя за 9 месяцев 2020 года</t>
  </si>
  <si>
    <t>Исп: А.О. Мельникова Тел.8 (81375) 68-447</t>
  </si>
  <si>
    <t>2.2</t>
  </si>
  <si>
    <t>2.3</t>
  </si>
  <si>
    <t>Расходы произведены "по факту" на основании актов выполненных работ.</t>
  </si>
  <si>
    <t>Оплата гос.пошлины и за пользование чужими средствами</t>
  </si>
  <si>
    <t>Обустройство контейнерных площадок</t>
  </si>
  <si>
    <t xml:space="preserve">Приобретение расходного материала </t>
  </si>
  <si>
    <t>Проверка локальных смет</t>
  </si>
  <si>
    <t>Обустройство контейнерных площадок в т.ч. Проверка локальных смет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</si>
</sst>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0" fontId="0" fillId="2" borderId="0" xfId="0" applyFill="1"/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3" fillId="2" borderId="0" xfId="0" applyFont="1" applyFill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0" fillId="0" borderId="0" xfId="0" applyFill="1"/>
    <xf numFmtId="16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50"/>
  <sheetViews>
    <sheetView tabSelected="1" workbookViewId="0">
      <selection activeCell="D68" sqref="D68"/>
    </sheetView>
  </sheetViews>
  <sheetFormatPr defaultRowHeight="15"/>
  <cols>
    <col min="1" max="1" width="4.140625" customWidth="1"/>
    <col min="2" max="2" width="16.85546875" customWidth="1"/>
    <col min="3" max="3" width="31.140625" customWidth="1"/>
    <col min="4" max="4" width="18.28515625" customWidth="1"/>
    <col min="5" max="5" width="20.28515625" customWidth="1"/>
    <col min="6" max="6" width="13.42578125" customWidth="1"/>
    <col min="7" max="7" width="13.7109375" customWidth="1"/>
    <col min="8" max="8" width="14.28515625" customWidth="1"/>
  </cols>
  <sheetData>
    <row r="1" spans="1:11" ht="69.75" customHeight="1">
      <c r="A1" s="7"/>
      <c r="B1" s="57" t="s">
        <v>58</v>
      </c>
      <c r="C1" s="56"/>
      <c r="D1" s="56"/>
      <c r="E1" s="56"/>
      <c r="F1" s="56"/>
      <c r="G1" s="56"/>
      <c r="H1" s="56"/>
      <c r="I1" s="1"/>
      <c r="J1" s="1"/>
      <c r="K1" s="1"/>
    </row>
    <row r="2" spans="1:11" ht="0.75" customHeight="1">
      <c r="A2" s="7"/>
      <c r="B2" s="15"/>
      <c r="C2" s="15"/>
      <c r="D2" s="15"/>
      <c r="E2" s="15"/>
      <c r="F2" s="15"/>
      <c r="G2" s="15"/>
      <c r="H2" s="15"/>
      <c r="I2" s="1"/>
      <c r="J2" s="1"/>
      <c r="K2" s="1"/>
    </row>
    <row r="3" spans="1:11">
      <c r="A3" s="7"/>
      <c r="B3" s="56" t="s">
        <v>57</v>
      </c>
      <c r="C3" s="56"/>
      <c r="D3" s="56"/>
      <c r="E3" s="56"/>
      <c r="F3" s="56"/>
      <c r="G3" s="56"/>
      <c r="H3" s="56"/>
      <c r="I3" s="1"/>
      <c r="J3" s="1"/>
      <c r="K3" s="1"/>
    </row>
    <row r="4" spans="1:11">
      <c r="A4" s="7"/>
      <c r="B4" s="16"/>
      <c r="C4" s="16"/>
      <c r="D4" s="16"/>
      <c r="E4" s="16"/>
      <c r="F4" s="16"/>
      <c r="G4" s="16"/>
      <c r="H4" s="16"/>
      <c r="I4" s="1"/>
      <c r="J4" s="1"/>
      <c r="K4" s="1"/>
    </row>
    <row r="5" spans="1:11">
      <c r="A5" s="59" t="s">
        <v>6</v>
      </c>
      <c r="B5" s="59" t="s">
        <v>5</v>
      </c>
      <c r="C5" s="59" t="s">
        <v>0</v>
      </c>
      <c r="D5" s="58" t="s">
        <v>59</v>
      </c>
      <c r="E5" s="58"/>
      <c r="F5" s="58"/>
      <c r="G5" s="58"/>
      <c r="H5" s="59" t="s">
        <v>4</v>
      </c>
      <c r="I5" s="1"/>
      <c r="J5" s="1"/>
      <c r="K5" s="1"/>
    </row>
    <row r="6" spans="1:11" ht="85.5">
      <c r="A6" s="60"/>
      <c r="B6" s="60"/>
      <c r="C6" s="60"/>
      <c r="D6" s="4" t="s">
        <v>60</v>
      </c>
      <c r="E6" s="4" t="s">
        <v>1</v>
      </c>
      <c r="F6" s="4" t="s">
        <v>2</v>
      </c>
      <c r="G6" s="4" t="s">
        <v>3</v>
      </c>
      <c r="H6" s="60"/>
      <c r="I6" s="2"/>
      <c r="J6" s="1"/>
      <c r="K6" s="1"/>
    </row>
    <row r="7" spans="1:1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1"/>
      <c r="J7" s="1"/>
      <c r="K7" s="1"/>
    </row>
    <row r="8" spans="1:11" ht="18" customHeight="1">
      <c r="A8" s="61" t="s">
        <v>24</v>
      </c>
      <c r="B8" s="62"/>
      <c r="C8" s="62"/>
      <c r="D8" s="62"/>
      <c r="E8" s="62"/>
      <c r="F8" s="62"/>
      <c r="G8" s="62"/>
      <c r="H8" s="63"/>
      <c r="I8" s="1"/>
      <c r="J8" s="1"/>
      <c r="K8" s="1"/>
    </row>
    <row r="9" spans="1:11" ht="15.6" customHeight="1">
      <c r="A9" s="61" t="s">
        <v>25</v>
      </c>
      <c r="B9" s="62"/>
      <c r="C9" s="62"/>
      <c r="D9" s="62"/>
      <c r="E9" s="62"/>
      <c r="F9" s="62"/>
      <c r="G9" s="62"/>
      <c r="H9" s="63"/>
      <c r="I9" s="1"/>
      <c r="J9" s="1"/>
      <c r="K9" s="1"/>
    </row>
    <row r="10" spans="1:11" s="23" customFormat="1" ht="15.6" customHeight="1">
      <c r="A10" s="53">
        <v>1</v>
      </c>
      <c r="B10" s="47" t="s">
        <v>30</v>
      </c>
      <c r="C10" s="20" t="s">
        <v>7</v>
      </c>
      <c r="D10" s="21">
        <f>D16+D22</f>
        <v>461.6</v>
      </c>
      <c r="E10" s="21">
        <f t="shared" ref="E10:F11" si="0">E16+E22</f>
        <v>392.4</v>
      </c>
      <c r="F10" s="21">
        <f t="shared" si="0"/>
        <v>392.4</v>
      </c>
      <c r="G10" s="20">
        <v>61</v>
      </c>
      <c r="H10" s="47"/>
      <c r="I10" s="22"/>
      <c r="J10" s="22"/>
      <c r="K10" s="22"/>
    </row>
    <row r="11" spans="1:11" s="23" customFormat="1" ht="27.6" customHeight="1">
      <c r="A11" s="54"/>
      <c r="B11" s="48"/>
      <c r="C11" s="29" t="s">
        <v>8</v>
      </c>
      <c r="D11" s="24">
        <f>D17+D23</f>
        <v>461.6</v>
      </c>
      <c r="E11" s="24">
        <f t="shared" si="0"/>
        <v>392.4</v>
      </c>
      <c r="F11" s="24">
        <f t="shared" si="0"/>
        <v>392.4</v>
      </c>
      <c r="G11" s="25">
        <v>61</v>
      </c>
      <c r="H11" s="48"/>
      <c r="I11" s="22"/>
      <c r="J11" s="22"/>
      <c r="K11" s="22"/>
    </row>
    <row r="12" spans="1:11" s="23" customFormat="1" ht="15.6" customHeight="1">
      <c r="A12" s="54"/>
      <c r="B12" s="48"/>
      <c r="C12" s="29" t="s">
        <v>9</v>
      </c>
      <c r="D12" s="24">
        <v>0</v>
      </c>
      <c r="E12" s="24">
        <v>0</v>
      </c>
      <c r="F12" s="24">
        <v>0</v>
      </c>
      <c r="G12" s="25">
        <v>0</v>
      </c>
      <c r="H12" s="48"/>
      <c r="I12" s="22"/>
      <c r="J12" s="22"/>
      <c r="K12" s="22"/>
    </row>
    <row r="13" spans="1:11" s="23" customFormat="1" ht="15.6" customHeight="1">
      <c r="A13" s="54"/>
      <c r="B13" s="48"/>
      <c r="C13" s="29" t="s">
        <v>10</v>
      </c>
      <c r="D13" s="24">
        <v>0</v>
      </c>
      <c r="E13" s="24">
        <v>0</v>
      </c>
      <c r="F13" s="24">
        <v>0</v>
      </c>
      <c r="G13" s="25">
        <v>0</v>
      </c>
      <c r="H13" s="48"/>
      <c r="I13" s="22"/>
      <c r="J13" s="22"/>
      <c r="K13" s="22"/>
    </row>
    <row r="14" spans="1:11" s="23" customFormat="1" ht="15.6" customHeight="1">
      <c r="A14" s="54"/>
      <c r="B14" s="48"/>
      <c r="C14" s="29" t="s">
        <v>39</v>
      </c>
      <c r="D14" s="24">
        <v>0</v>
      </c>
      <c r="E14" s="24">
        <v>0</v>
      </c>
      <c r="F14" s="24">
        <v>0</v>
      </c>
      <c r="G14" s="25">
        <v>0</v>
      </c>
      <c r="H14" s="48"/>
      <c r="I14" s="22"/>
      <c r="J14" s="22"/>
      <c r="K14" s="22"/>
    </row>
    <row r="15" spans="1:11" s="23" customFormat="1" ht="25.9" customHeight="1">
      <c r="A15" s="55"/>
      <c r="B15" s="49"/>
      <c r="C15" s="29" t="s">
        <v>11</v>
      </c>
      <c r="D15" s="24">
        <v>0</v>
      </c>
      <c r="E15" s="24">
        <v>0</v>
      </c>
      <c r="F15" s="24">
        <v>0</v>
      </c>
      <c r="G15" s="26">
        <v>0</v>
      </c>
      <c r="H15" s="49"/>
      <c r="I15" s="22"/>
      <c r="J15" s="22"/>
      <c r="K15" s="22"/>
    </row>
    <row r="16" spans="1:11" s="23" customFormat="1" ht="15" customHeight="1">
      <c r="A16" s="41" t="s">
        <v>29</v>
      </c>
      <c r="B16" s="47" t="s">
        <v>31</v>
      </c>
      <c r="C16" s="20" t="s">
        <v>7</v>
      </c>
      <c r="D16" s="21">
        <f>D17+D18+D19+D21</f>
        <v>181.6</v>
      </c>
      <c r="E16" s="21">
        <f t="shared" ref="E16:F16" si="1">E17+E18+E19+E21</f>
        <v>112.5</v>
      </c>
      <c r="F16" s="21">
        <f t="shared" si="1"/>
        <v>112.5</v>
      </c>
      <c r="G16" s="20">
        <v>62</v>
      </c>
      <c r="H16" s="44"/>
      <c r="I16" s="22"/>
      <c r="J16" s="22"/>
      <c r="K16" s="22"/>
    </row>
    <row r="17" spans="1:11" s="23" customFormat="1" ht="27.75" customHeight="1">
      <c r="A17" s="42"/>
      <c r="B17" s="48"/>
      <c r="C17" s="29" t="s">
        <v>8</v>
      </c>
      <c r="D17" s="24">
        <v>181.6</v>
      </c>
      <c r="E17" s="24">
        <v>112.5</v>
      </c>
      <c r="F17" s="24">
        <v>112.5</v>
      </c>
      <c r="G17" s="25">
        <v>62</v>
      </c>
      <c r="H17" s="45"/>
      <c r="I17" s="22"/>
      <c r="J17" s="22"/>
      <c r="K17" s="22"/>
    </row>
    <row r="18" spans="1:11" s="23" customFormat="1" ht="13.5" customHeight="1">
      <c r="A18" s="42"/>
      <c r="B18" s="48"/>
      <c r="C18" s="29" t="s">
        <v>9</v>
      </c>
      <c r="D18" s="24">
        <v>0</v>
      </c>
      <c r="E18" s="24">
        <v>0</v>
      </c>
      <c r="F18" s="24">
        <v>0</v>
      </c>
      <c r="G18" s="25">
        <v>0</v>
      </c>
      <c r="H18" s="45"/>
      <c r="I18" s="22"/>
      <c r="J18" s="22"/>
      <c r="K18" s="22"/>
    </row>
    <row r="19" spans="1:11" s="23" customFormat="1" ht="15.75" customHeight="1">
      <c r="A19" s="42"/>
      <c r="B19" s="48"/>
      <c r="C19" s="29" t="s">
        <v>10</v>
      </c>
      <c r="D19" s="24">
        <v>0</v>
      </c>
      <c r="E19" s="24">
        <v>0</v>
      </c>
      <c r="F19" s="24">
        <v>0</v>
      </c>
      <c r="G19" s="25">
        <v>0</v>
      </c>
      <c r="H19" s="45"/>
      <c r="I19" s="22"/>
      <c r="J19" s="22"/>
      <c r="K19" s="22"/>
    </row>
    <row r="20" spans="1:11" s="23" customFormat="1" ht="15.75" customHeight="1">
      <c r="A20" s="42"/>
      <c r="B20" s="48"/>
      <c r="C20" s="29" t="s">
        <v>39</v>
      </c>
      <c r="D20" s="24">
        <v>0</v>
      </c>
      <c r="E20" s="24">
        <v>0</v>
      </c>
      <c r="F20" s="24">
        <v>0</v>
      </c>
      <c r="G20" s="25">
        <v>0</v>
      </c>
      <c r="H20" s="45"/>
      <c r="I20" s="22"/>
      <c r="J20" s="22"/>
      <c r="K20" s="22"/>
    </row>
    <row r="21" spans="1:11" s="23" customFormat="1" ht="38.450000000000003" customHeight="1">
      <c r="A21" s="43"/>
      <c r="B21" s="49"/>
      <c r="C21" s="29" t="s">
        <v>11</v>
      </c>
      <c r="D21" s="24">
        <v>0</v>
      </c>
      <c r="E21" s="24">
        <v>0</v>
      </c>
      <c r="F21" s="24">
        <v>0</v>
      </c>
      <c r="G21" s="26">
        <v>0</v>
      </c>
      <c r="H21" s="46"/>
      <c r="I21" s="22"/>
      <c r="J21" s="22"/>
      <c r="K21" s="22"/>
    </row>
    <row r="22" spans="1:11" s="23" customFormat="1" ht="18.75" customHeight="1">
      <c r="A22" s="41" t="s">
        <v>53</v>
      </c>
      <c r="B22" s="47" t="s">
        <v>54</v>
      </c>
      <c r="C22" s="20" t="s">
        <v>7</v>
      </c>
      <c r="D22" s="21">
        <f>D23+D24+D25+D27</f>
        <v>280</v>
      </c>
      <c r="E22" s="21">
        <f t="shared" ref="E22:F22" si="2">E23+E24+E25+E27</f>
        <v>279.89999999999998</v>
      </c>
      <c r="F22" s="21">
        <f t="shared" si="2"/>
        <v>279.89999999999998</v>
      </c>
      <c r="G22" s="20">
        <v>100</v>
      </c>
      <c r="H22" s="47"/>
      <c r="I22" s="22"/>
      <c r="J22" s="22"/>
      <c r="K22" s="22"/>
    </row>
    <row r="23" spans="1:11" s="23" customFormat="1" ht="23.25" customHeight="1">
      <c r="A23" s="42"/>
      <c r="B23" s="48"/>
      <c r="C23" s="29" t="s">
        <v>8</v>
      </c>
      <c r="D23" s="24">
        <v>280</v>
      </c>
      <c r="E23" s="24">
        <v>279.89999999999998</v>
      </c>
      <c r="F23" s="24">
        <v>279.89999999999998</v>
      </c>
      <c r="G23" s="25">
        <v>100</v>
      </c>
      <c r="H23" s="48"/>
      <c r="I23" s="22"/>
      <c r="J23" s="22"/>
      <c r="K23" s="22"/>
    </row>
    <row r="24" spans="1:11" s="23" customFormat="1" ht="21.75" customHeight="1">
      <c r="A24" s="42"/>
      <c r="B24" s="48"/>
      <c r="C24" s="29" t="s">
        <v>9</v>
      </c>
      <c r="D24" s="24">
        <v>0</v>
      </c>
      <c r="E24" s="24">
        <v>0</v>
      </c>
      <c r="F24" s="24">
        <v>0</v>
      </c>
      <c r="G24" s="25">
        <v>0</v>
      </c>
      <c r="H24" s="48"/>
      <c r="I24" s="22"/>
      <c r="J24" s="22"/>
      <c r="K24" s="22"/>
    </row>
    <row r="25" spans="1:11" s="23" customFormat="1" ht="14.25" customHeight="1">
      <c r="A25" s="42"/>
      <c r="B25" s="48"/>
      <c r="C25" s="29" t="s">
        <v>10</v>
      </c>
      <c r="D25" s="24">
        <v>0</v>
      </c>
      <c r="E25" s="24">
        <v>0</v>
      </c>
      <c r="F25" s="24">
        <v>0</v>
      </c>
      <c r="G25" s="25">
        <v>0</v>
      </c>
      <c r="H25" s="48"/>
      <c r="I25" s="22"/>
      <c r="J25" s="22"/>
      <c r="K25" s="22"/>
    </row>
    <row r="26" spans="1:11" s="23" customFormat="1" ht="16.5" customHeight="1">
      <c r="A26" s="42"/>
      <c r="B26" s="48"/>
      <c r="C26" s="29" t="s">
        <v>39</v>
      </c>
      <c r="D26" s="24">
        <v>0</v>
      </c>
      <c r="E26" s="24">
        <v>0</v>
      </c>
      <c r="F26" s="24">
        <v>0</v>
      </c>
      <c r="G26" s="25">
        <v>0</v>
      </c>
      <c r="H26" s="48"/>
      <c r="I26" s="22"/>
      <c r="J26" s="22"/>
      <c r="K26" s="22"/>
    </row>
    <row r="27" spans="1:11" s="23" customFormat="1" ht="25.5" customHeight="1">
      <c r="A27" s="43"/>
      <c r="B27" s="49"/>
      <c r="C27" s="29" t="s">
        <v>11</v>
      </c>
      <c r="D27" s="24">
        <v>0</v>
      </c>
      <c r="E27" s="24">
        <v>0</v>
      </c>
      <c r="F27" s="24">
        <v>0</v>
      </c>
      <c r="G27" s="26">
        <v>0</v>
      </c>
      <c r="H27" s="49"/>
      <c r="I27" s="22"/>
      <c r="J27" s="22"/>
      <c r="K27" s="22"/>
    </row>
    <row r="28" spans="1:11" ht="19.149999999999999" customHeight="1">
      <c r="A28" s="61" t="s">
        <v>27</v>
      </c>
      <c r="B28" s="62"/>
      <c r="C28" s="62"/>
      <c r="D28" s="62"/>
      <c r="E28" s="62"/>
      <c r="F28" s="62"/>
      <c r="G28" s="62"/>
      <c r="H28" s="63"/>
      <c r="I28" s="1"/>
      <c r="J28" s="1"/>
      <c r="K28" s="1"/>
    </row>
    <row r="29" spans="1:11" ht="18" customHeight="1">
      <c r="A29" s="61" t="s">
        <v>26</v>
      </c>
      <c r="B29" s="62"/>
      <c r="C29" s="62"/>
      <c r="D29" s="62"/>
      <c r="E29" s="62"/>
      <c r="F29" s="62"/>
      <c r="G29" s="62"/>
      <c r="H29" s="63"/>
      <c r="I29" s="1"/>
      <c r="J29" s="1"/>
      <c r="K29" s="1"/>
    </row>
    <row r="30" spans="1:11" s="23" customFormat="1" ht="18" customHeight="1">
      <c r="A30" s="53">
        <v>2</v>
      </c>
      <c r="B30" s="44" t="s">
        <v>28</v>
      </c>
      <c r="C30" s="20" t="s">
        <v>7</v>
      </c>
      <c r="D30" s="21">
        <f>D36+D31</f>
        <v>2007.2</v>
      </c>
      <c r="E30" s="21">
        <f>E36+E31</f>
        <v>1882.9</v>
      </c>
      <c r="F30" s="21">
        <f>F36+F31</f>
        <v>1882.9</v>
      </c>
      <c r="G30" s="20">
        <v>92</v>
      </c>
      <c r="H30" s="47"/>
      <c r="I30" s="22"/>
      <c r="J30" s="22"/>
      <c r="K30" s="22"/>
    </row>
    <row r="31" spans="1:11" s="23" customFormat="1" ht="25.15" customHeight="1">
      <c r="A31" s="54"/>
      <c r="B31" s="45"/>
      <c r="C31" s="29" t="s">
        <v>8</v>
      </c>
      <c r="D31" s="24">
        <v>248</v>
      </c>
      <c r="E31" s="24">
        <v>123.7</v>
      </c>
      <c r="F31" s="24">
        <v>123.7</v>
      </c>
      <c r="G31" s="25"/>
      <c r="H31" s="48"/>
      <c r="I31" s="22"/>
      <c r="J31" s="22"/>
      <c r="K31" s="22"/>
    </row>
    <row r="32" spans="1:11" s="23" customFormat="1" ht="16.899999999999999" customHeight="1">
      <c r="A32" s="54"/>
      <c r="B32" s="45"/>
      <c r="C32" s="29" t="s">
        <v>9</v>
      </c>
      <c r="D32" s="24">
        <v>0</v>
      </c>
      <c r="E32" s="24">
        <v>0</v>
      </c>
      <c r="F32" s="24">
        <v>0</v>
      </c>
      <c r="G32" s="25">
        <v>0</v>
      </c>
      <c r="H32" s="48"/>
      <c r="I32" s="22"/>
      <c r="J32" s="22"/>
      <c r="K32" s="22"/>
    </row>
    <row r="33" spans="1:11" s="23" customFormat="1" ht="15" customHeight="1">
      <c r="A33" s="54"/>
      <c r="B33" s="45"/>
      <c r="C33" s="29" t="s">
        <v>10</v>
      </c>
      <c r="D33" s="24">
        <v>0</v>
      </c>
      <c r="E33" s="24">
        <v>0</v>
      </c>
      <c r="F33" s="24">
        <v>0</v>
      </c>
      <c r="G33" s="25">
        <v>0</v>
      </c>
      <c r="H33" s="48"/>
      <c r="I33" s="22"/>
      <c r="J33" s="22"/>
      <c r="K33" s="22"/>
    </row>
    <row r="34" spans="1:11" s="23" customFormat="1" ht="15" customHeight="1">
      <c r="A34" s="54"/>
      <c r="B34" s="45"/>
      <c r="C34" s="29" t="s">
        <v>39</v>
      </c>
      <c r="D34" s="24">
        <v>0</v>
      </c>
      <c r="E34" s="24">
        <v>0</v>
      </c>
      <c r="F34" s="24">
        <v>0</v>
      </c>
      <c r="G34" s="25">
        <v>0</v>
      </c>
      <c r="H34" s="48"/>
      <c r="I34" s="22"/>
      <c r="J34" s="22"/>
      <c r="K34" s="22"/>
    </row>
    <row r="35" spans="1:11" s="23" customFormat="1" ht="27" customHeight="1">
      <c r="A35" s="55"/>
      <c r="B35" s="46"/>
      <c r="C35" s="29" t="s">
        <v>11</v>
      </c>
      <c r="D35" s="24">
        <v>0</v>
      </c>
      <c r="E35" s="24">
        <v>0</v>
      </c>
      <c r="F35" s="24">
        <v>0</v>
      </c>
      <c r="G35" s="26">
        <v>0</v>
      </c>
      <c r="H35" s="49"/>
      <c r="I35" s="22"/>
      <c r="J35" s="22"/>
      <c r="K35" s="22"/>
    </row>
    <row r="36" spans="1:11" s="23" customFormat="1" ht="27" customHeight="1">
      <c r="A36" s="41" t="s">
        <v>32</v>
      </c>
      <c r="B36" s="44" t="s">
        <v>52</v>
      </c>
      <c r="C36" s="29" t="s">
        <v>8</v>
      </c>
      <c r="D36" s="24">
        <v>1759.2</v>
      </c>
      <c r="E36" s="24">
        <v>1759.2</v>
      </c>
      <c r="F36" s="24">
        <v>1759.2</v>
      </c>
      <c r="G36" s="25">
        <v>90</v>
      </c>
      <c r="H36" s="44" t="s">
        <v>68</v>
      </c>
      <c r="I36" s="22"/>
      <c r="J36" s="22"/>
      <c r="K36" s="22"/>
    </row>
    <row r="37" spans="1:11" s="23" customFormat="1" ht="27" customHeight="1">
      <c r="A37" s="42"/>
      <c r="B37" s="45"/>
      <c r="C37" s="29" t="s">
        <v>9</v>
      </c>
      <c r="D37" s="24">
        <v>0</v>
      </c>
      <c r="E37" s="24">
        <v>0</v>
      </c>
      <c r="F37" s="24">
        <v>0</v>
      </c>
      <c r="G37" s="25">
        <v>0</v>
      </c>
      <c r="H37" s="45"/>
      <c r="I37" s="22"/>
      <c r="J37" s="22"/>
      <c r="K37" s="22"/>
    </row>
    <row r="38" spans="1:11" s="23" customFormat="1" ht="27" customHeight="1">
      <c r="A38" s="42"/>
      <c r="B38" s="45"/>
      <c r="C38" s="29" t="s">
        <v>10</v>
      </c>
      <c r="D38" s="24">
        <v>0</v>
      </c>
      <c r="E38" s="24">
        <v>0</v>
      </c>
      <c r="F38" s="24">
        <v>0</v>
      </c>
      <c r="G38" s="25">
        <v>0</v>
      </c>
      <c r="H38" s="45"/>
      <c r="I38" s="22"/>
      <c r="J38" s="22"/>
      <c r="K38" s="22"/>
    </row>
    <row r="39" spans="1:11" s="23" customFormat="1" ht="27" customHeight="1">
      <c r="A39" s="42"/>
      <c r="B39" s="45"/>
      <c r="C39" s="29" t="s">
        <v>39</v>
      </c>
      <c r="D39" s="24">
        <v>0</v>
      </c>
      <c r="E39" s="24">
        <v>0</v>
      </c>
      <c r="F39" s="24">
        <v>0</v>
      </c>
      <c r="G39" s="25">
        <v>0</v>
      </c>
      <c r="H39" s="45"/>
      <c r="I39" s="22"/>
      <c r="J39" s="22"/>
      <c r="K39" s="22"/>
    </row>
    <row r="40" spans="1:11" s="23" customFormat="1" ht="27" customHeight="1">
      <c r="A40" s="43"/>
      <c r="B40" s="46"/>
      <c r="C40" s="29" t="s">
        <v>11</v>
      </c>
      <c r="D40" s="24">
        <v>0</v>
      </c>
      <c r="E40" s="24">
        <v>0</v>
      </c>
      <c r="F40" s="24">
        <v>0</v>
      </c>
      <c r="G40" s="26">
        <v>0</v>
      </c>
      <c r="H40" s="46"/>
      <c r="I40" s="22"/>
      <c r="J40" s="22"/>
      <c r="K40" s="22"/>
    </row>
    <row r="41" spans="1:11" s="23" customFormat="1" ht="27" customHeight="1">
      <c r="A41" s="41" t="s">
        <v>66</v>
      </c>
      <c r="B41" s="44" t="s">
        <v>69</v>
      </c>
      <c r="C41" s="20" t="s">
        <v>7</v>
      </c>
      <c r="D41" s="21">
        <f>D42+D43+D44+D46</f>
        <v>9.1999999999999993</v>
      </c>
      <c r="E41" s="21">
        <f t="shared" ref="E41:F41" si="3">E42+E43+E44+E46</f>
        <v>9.1999999999999993</v>
      </c>
      <c r="F41" s="21">
        <f t="shared" si="3"/>
        <v>9.1999999999999993</v>
      </c>
      <c r="G41" s="20">
        <v>100</v>
      </c>
      <c r="H41" s="47"/>
      <c r="I41" s="22"/>
      <c r="J41" s="22"/>
      <c r="K41" s="22"/>
    </row>
    <row r="42" spans="1:11" s="23" customFormat="1" ht="27" customHeight="1">
      <c r="A42" s="42"/>
      <c r="B42" s="45"/>
      <c r="C42" s="29" t="s">
        <v>8</v>
      </c>
      <c r="D42" s="24">
        <v>9.1999999999999993</v>
      </c>
      <c r="E42" s="24">
        <v>9.1999999999999993</v>
      </c>
      <c r="F42" s="24">
        <v>9.1999999999999993</v>
      </c>
      <c r="G42" s="25">
        <v>100</v>
      </c>
      <c r="H42" s="48"/>
      <c r="I42" s="22"/>
      <c r="J42" s="22"/>
      <c r="K42" s="22"/>
    </row>
    <row r="43" spans="1:11" s="23" customFormat="1" ht="27" customHeight="1">
      <c r="A43" s="42"/>
      <c r="B43" s="45"/>
      <c r="C43" s="29" t="s">
        <v>9</v>
      </c>
      <c r="D43" s="24">
        <v>0</v>
      </c>
      <c r="E43" s="24">
        <v>0</v>
      </c>
      <c r="F43" s="24">
        <v>0</v>
      </c>
      <c r="G43" s="25">
        <v>0</v>
      </c>
      <c r="H43" s="48"/>
      <c r="I43" s="22"/>
      <c r="J43" s="22"/>
      <c r="K43" s="22"/>
    </row>
    <row r="44" spans="1:11" s="23" customFormat="1" ht="27" customHeight="1">
      <c r="A44" s="42"/>
      <c r="B44" s="45"/>
      <c r="C44" s="29" t="s">
        <v>10</v>
      </c>
      <c r="D44" s="24">
        <v>0</v>
      </c>
      <c r="E44" s="24">
        <v>0</v>
      </c>
      <c r="F44" s="24">
        <v>0</v>
      </c>
      <c r="G44" s="25">
        <v>0</v>
      </c>
      <c r="H44" s="48"/>
      <c r="I44" s="22"/>
      <c r="J44" s="22"/>
      <c r="K44" s="22"/>
    </row>
    <row r="45" spans="1:11" s="23" customFormat="1" ht="27" customHeight="1">
      <c r="A45" s="42"/>
      <c r="B45" s="45"/>
      <c r="C45" s="29" t="s">
        <v>39</v>
      </c>
      <c r="D45" s="24">
        <v>0</v>
      </c>
      <c r="E45" s="24">
        <v>0</v>
      </c>
      <c r="F45" s="24">
        <v>0</v>
      </c>
      <c r="G45" s="25">
        <v>0</v>
      </c>
      <c r="H45" s="48"/>
      <c r="I45" s="22"/>
      <c r="J45" s="22"/>
      <c r="K45" s="22"/>
    </row>
    <row r="46" spans="1:11" s="23" customFormat="1" ht="27" customHeight="1">
      <c r="A46" s="43"/>
      <c r="B46" s="46"/>
      <c r="C46" s="29" t="s">
        <v>11</v>
      </c>
      <c r="D46" s="24">
        <v>0</v>
      </c>
      <c r="E46" s="24">
        <v>0</v>
      </c>
      <c r="F46" s="24">
        <v>0</v>
      </c>
      <c r="G46" s="26">
        <v>0</v>
      </c>
      <c r="H46" s="49"/>
      <c r="I46" s="22"/>
      <c r="J46" s="22"/>
      <c r="K46" s="22"/>
    </row>
    <row r="47" spans="1:11" s="23" customFormat="1" ht="20.45" customHeight="1">
      <c r="A47" s="41" t="s">
        <v>67</v>
      </c>
      <c r="B47" s="44" t="s">
        <v>70</v>
      </c>
      <c r="C47" s="20" t="s">
        <v>7</v>
      </c>
      <c r="D47" s="21">
        <f>D48+D49+D50+D52</f>
        <v>683.6</v>
      </c>
      <c r="E47" s="21">
        <f t="shared" ref="E47:F47" si="4">E48+E49+E50+E52</f>
        <v>26.4</v>
      </c>
      <c r="F47" s="21">
        <f t="shared" si="4"/>
        <v>26.4</v>
      </c>
      <c r="G47" s="20">
        <v>4</v>
      </c>
      <c r="H47" s="47"/>
      <c r="I47" s="22"/>
      <c r="J47" s="22"/>
      <c r="K47" s="22"/>
    </row>
    <row r="48" spans="1:11" s="23" customFormat="1" ht="25.15" customHeight="1">
      <c r="A48" s="42"/>
      <c r="B48" s="45"/>
      <c r="C48" s="29" t="s">
        <v>8</v>
      </c>
      <c r="D48" s="24">
        <v>683.6</v>
      </c>
      <c r="E48" s="24">
        <v>26.4</v>
      </c>
      <c r="F48" s="24">
        <v>26.4</v>
      </c>
      <c r="G48" s="25">
        <v>4</v>
      </c>
      <c r="H48" s="48"/>
      <c r="I48" s="22"/>
      <c r="J48" s="22"/>
      <c r="K48" s="22"/>
    </row>
    <row r="49" spans="1:11" s="23" customFormat="1" ht="16.899999999999999" customHeight="1">
      <c r="A49" s="42"/>
      <c r="B49" s="45"/>
      <c r="C49" s="29" t="s">
        <v>9</v>
      </c>
      <c r="D49" s="24">
        <v>0</v>
      </c>
      <c r="E49" s="24">
        <v>0</v>
      </c>
      <c r="F49" s="24">
        <v>0</v>
      </c>
      <c r="G49" s="25">
        <v>0</v>
      </c>
      <c r="H49" s="48"/>
      <c r="I49" s="22"/>
      <c r="J49" s="22"/>
      <c r="K49" s="22"/>
    </row>
    <row r="50" spans="1:11" s="23" customFormat="1" ht="14.45" customHeight="1">
      <c r="A50" s="42"/>
      <c r="B50" s="45"/>
      <c r="C50" s="29" t="s">
        <v>10</v>
      </c>
      <c r="D50" s="24">
        <v>0</v>
      </c>
      <c r="E50" s="24">
        <v>0</v>
      </c>
      <c r="F50" s="24">
        <v>0</v>
      </c>
      <c r="G50" s="25">
        <v>0</v>
      </c>
      <c r="H50" s="48"/>
      <c r="I50" s="22"/>
      <c r="J50" s="22"/>
      <c r="K50" s="22"/>
    </row>
    <row r="51" spans="1:11" s="23" customFormat="1" ht="14.45" customHeight="1">
      <c r="A51" s="42"/>
      <c r="B51" s="45"/>
      <c r="C51" s="29" t="s">
        <v>39</v>
      </c>
      <c r="D51" s="24">
        <v>0</v>
      </c>
      <c r="E51" s="24">
        <v>0</v>
      </c>
      <c r="F51" s="24">
        <v>0</v>
      </c>
      <c r="G51" s="25">
        <v>0</v>
      </c>
      <c r="H51" s="48"/>
      <c r="I51" s="22"/>
      <c r="J51" s="22"/>
      <c r="K51" s="22"/>
    </row>
    <row r="52" spans="1:11" s="23" customFormat="1" ht="25.9" customHeight="1">
      <c r="A52" s="43"/>
      <c r="B52" s="46"/>
      <c r="C52" s="29" t="s">
        <v>11</v>
      </c>
      <c r="D52" s="24">
        <v>0</v>
      </c>
      <c r="E52" s="24">
        <v>0</v>
      </c>
      <c r="F52" s="24">
        <v>0</v>
      </c>
      <c r="G52" s="26">
        <v>0</v>
      </c>
      <c r="H52" s="49"/>
      <c r="I52" s="22"/>
      <c r="J52" s="22"/>
      <c r="K52" s="22"/>
    </row>
    <row r="53" spans="1:11" s="23" customFormat="1" ht="14.45" customHeight="1">
      <c r="A53" s="50" t="s">
        <v>33</v>
      </c>
      <c r="B53" s="51"/>
      <c r="C53" s="51"/>
      <c r="D53" s="51"/>
      <c r="E53" s="51"/>
      <c r="F53" s="51"/>
      <c r="G53" s="51"/>
      <c r="H53" s="52"/>
      <c r="I53" s="22"/>
      <c r="J53" s="22"/>
      <c r="K53" s="22"/>
    </row>
    <row r="54" spans="1:11" s="23" customFormat="1" ht="15" customHeight="1">
      <c r="A54" s="50" t="s">
        <v>34</v>
      </c>
      <c r="B54" s="51"/>
      <c r="C54" s="51"/>
      <c r="D54" s="51"/>
      <c r="E54" s="51"/>
      <c r="F54" s="51"/>
      <c r="G54" s="51"/>
      <c r="H54" s="52"/>
      <c r="I54" s="22"/>
      <c r="J54" s="22"/>
      <c r="K54" s="22"/>
    </row>
    <row r="55" spans="1:11" s="23" customFormat="1" ht="15" customHeight="1">
      <c r="A55" s="53">
        <v>3</v>
      </c>
      <c r="B55" s="47" t="s">
        <v>35</v>
      </c>
      <c r="C55" s="20" t="s">
        <v>7</v>
      </c>
      <c r="D55" s="21">
        <f>D56+D57+D58+D60</f>
        <v>4800.8999999999996</v>
      </c>
      <c r="E55" s="21">
        <f>E56+E57+E58+E60</f>
        <v>4291.3</v>
      </c>
      <c r="F55" s="21">
        <f>F56+F57+F58+F60</f>
        <v>4291.3</v>
      </c>
      <c r="G55" s="20">
        <v>89</v>
      </c>
      <c r="H55" s="47"/>
      <c r="I55" s="22"/>
      <c r="J55" s="22"/>
      <c r="K55" s="22"/>
    </row>
    <row r="56" spans="1:11" s="23" customFormat="1" ht="24" customHeight="1">
      <c r="A56" s="54"/>
      <c r="B56" s="48"/>
      <c r="C56" s="29" t="s">
        <v>8</v>
      </c>
      <c r="D56" s="24">
        <f>D62+D68</f>
        <v>4800.8999999999996</v>
      </c>
      <c r="E56" s="24">
        <f>E62+E68</f>
        <v>4291.3</v>
      </c>
      <c r="F56" s="24">
        <v>4291.3</v>
      </c>
      <c r="G56" s="25">
        <v>89</v>
      </c>
      <c r="H56" s="48"/>
      <c r="I56" s="22"/>
      <c r="J56" s="22"/>
      <c r="K56" s="22"/>
    </row>
    <row r="57" spans="1:11" s="23" customFormat="1" ht="18.75" customHeight="1">
      <c r="A57" s="54"/>
      <c r="B57" s="48"/>
      <c r="C57" s="29" t="s">
        <v>9</v>
      </c>
      <c r="D57" s="24">
        <f>D63</f>
        <v>0</v>
      </c>
      <c r="E57" s="24">
        <v>0</v>
      </c>
      <c r="F57" s="24">
        <v>0</v>
      </c>
      <c r="G57" s="25">
        <v>0</v>
      </c>
      <c r="H57" s="48"/>
      <c r="I57" s="22"/>
      <c r="J57" s="22"/>
      <c r="K57" s="22"/>
    </row>
    <row r="58" spans="1:11" s="23" customFormat="1" ht="22.5" customHeight="1">
      <c r="A58" s="54"/>
      <c r="B58" s="48"/>
      <c r="C58" s="29" t="s">
        <v>10</v>
      </c>
      <c r="D58" s="24">
        <v>0</v>
      </c>
      <c r="E58" s="24">
        <f>E75</f>
        <v>0</v>
      </c>
      <c r="F58" s="24">
        <f>F75</f>
        <v>0</v>
      </c>
      <c r="G58" s="25">
        <v>0</v>
      </c>
      <c r="H58" s="48"/>
      <c r="I58" s="22"/>
      <c r="J58" s="22"/>
      <c r="K58" s="22"/>
    </row>
    <row r="59" spans="1:11" s="23" customFormat="1" ht="21.75" customHeight="1">
      <c r="A59" s="54"/>
      <c r="B59" s="48"/>
      <c r="C59" s="29" t="s">
        <v>39</v>
      </c>
      <c r="D59" s="24">
        <v>0</v>
      </c>
      <c r="E59" s="24">
        <v>0</v>
      </c>
      <c r="F59" s="24">
        <v>0</v>
      </c>
      <c r="G59" s="26">
        <v>0</v>
      </c>
      <c r="H59" s="48"/>
      <c r="I59" s="22"/>
      <c r="J59" s="22"/>
      <c r="K59" s="22"/>
    </row>
    <row r="60" spans="1:11" s="23" customFormat="1" ht="110.45" customHeight="1">
      <c r="A60" s="55"/>
      <c r="B60" s="49"/>
      <c r="C60" s="29" t="s">
        <v>11</v>
      </c>
      <c r="D60" s="24">
        <v>0</v>
      </c>
      <c r="E60" s="24">
        <v>0</v>
      </c>
      <c r="F60" s="24">
        <v>0</v>
      </c>
      <c r="G60" s="26">
        <v>0</v>
      </c>
      <c r="H60" s="49"/>
      <c r="I60" s="22"/>
      <c r="J60" s="22"/>
      <c r="K60" s="22"/>
    </row>
    <row r="61" spans="1:11" s="23" customFormat="1" ht="15" customHeight="1">
      <c r="A61" s="41" t="s">
        <v>36</v>
      </c>
      <c r="B61" s="47" t="s">
        <v>51</v>
      </c>
      <c r="C61" s="20" t="s">
        <v>7</v>
      </c>
      <c r="D61" s="21">
        <f>D62+D63+D64+D66</f>
        <v>3325.9</v>
      </c>
      <c r="E61" s="21">
        <f t="shared" ref="E61:F61" si="5">E62+E63+E64+E66</f>
        <v>3208.8</v>
      </c>
      <c r="F61" s="21">
        <f t="shared" si="5"/>
        <v>3208.8</v>
      </c>
      <c r="G61" s="20">
        <v>96</v>
      </c>
      <c r="H61" s="47" t="s">
        <v>38</v>
      </c>
      <c r="I61" s="22"/>
      <c r="J61" s="22"/>
      <c r="K61" s="22"/>
    </row>
    <row r="62" spans="1:11" s="23" customFormat="1" ht="24.6" customHeight="1">
      <c r="A62" s="42"/>
      <c r="B62" s="48"/>
      <c r="C62" s="29" t="s">
        <v>8</v>
      </c>
      <c r="D62" s="24">
        <v>3325.9</v>
      </c>
      <c r="E62" s="24">
        <v>3208.8</v>
      </c>
      <c r="F62" s="24">
        <v>3208.8</v>
      </c>
      <c r="G62" s="25">
        <v>96</v>
      </c>
      <c r="H62" s="48"/>
      <c r="I62" s="22"/>
      <c r="J62" s="22"/>
      <c r="K62" s="22"/>
    </row>
    <row r="63" spans="1:11" s="23" customFormat="1" ht="15" customHeight="1">
      <c r="A63" s="42"/>
      <c r="B63" s="48"/>
      <c r="C63" s="29" t="s">
        <v>9</v>
      </c>
      <c r="D63" s="24">
        <v>0</v>
      </c>
      <c r="E63" s="24">
        <v>0</v>
      </c>
      <c r="F63" s="24">
        <v>0</v>
      </c>
      <c r="G63" s="25">
        <v>0</v>
      </c>
      <c r="H63" s="48"/>
      <c r="I63" s="22"/>
      <c r="J63" s="22"/>
      <c r="K63" s="22"/>
    </row>
    <row r="64" spans="1:11" s="23" customFormat="1" ht="16.149999999999999" customHeight="1">
      <c r="A64" s="42"/>
      <c r="B64" s="48"/>
      <c r="C64" s="29" t="s">
        <v>10</v>
      </c>
      <c r="D64" s="24">
        <v>0</v>
      </c>
      <c r="E64" s="24">
        <v>0</v>
      </c>
      <c r="F64" s="24">
        <v>0</v>
      </c>
      <c r="G64" s="25">
        <v>0</v>
      </c>
      <c r="H64" s="48"/>
      <c r="I64" s="22"/>
      <c r="J64" s="22"/>
      <c r="K64" s="22"/>
    </row>
    <row r="65" spans="1:11" s="23" customFormat="1" ht="16.149999999999999" customHeight="1">
      <c r="A65" s="42"/>
      <c r="B65" s="48"/>
      <c r="C65" s="29" t="s">
        <v>39</v>
      </c>
      <c r="D65" s="24">
        <v>0</v>
      </c>
      <c r="E65" s="24">
        <v>0</v>
      </c>
      <c r="F65" s="24">
        <v>0</v>
      </c>
      <c r="G65" s="25">
        <v>0</v>
      </c>
      <c r="H65" s="48"/>
      <c r="I65" s="22"/>
      <c r="J65" s="22"/>
      <c r="K65" s="22"/>
    </row>
    <row r="66" spans="1:11" s="23" customFormat="1" ht="25.9" customHeight="1">
      <c r="A66" s="43"/>
      <c r="B66" s="49"/>
      <c r="C66" s="29" t="s">
        <v>11</v>
      </c>
      <c r="D66" s="24">
        <v>0</v>
      </c>
      <c r="E66" s="24">
        <v>0</v>
      </c>
      <c r="F66" s="24">
        <v>0</v>
      </c>
      <c r="G66" s="26">
        <v>0</v>
      </c>
      <c r="H66" s="49"/>
      <c r="I66" s="22"/>
      <c r="J66" s="22"/>
      <c r="K66" s="22"/>
    </row>
    <row r="67" spans="1:11" s="23" customFormat="1" ht="25.9" customHeight="1">
      <c r="A67" s="41" t="s">
        <v>37</v>
      </c>
      <c r="B67" s="47" t="s">
        <v>55</v>
      </c>
      <c r="C67" s="20" t="s">
        <v>7</v>
      </c>
      <c r="D67" s="21">
        <f>D68+D69+D70+D72</f>
        <v>1475</v>
      </c>
      <c r="E67" s="21">
        <f t="shared" ref="E67:F67" si="6">E68+E69+E70+E72</f>
        <v>1082.5</v>
      </c>
      <c r="F67" s="21">
        <f t="shared" si="6"/>
        <v>1082.5</v>
      </c>
      <c r="G67" s="20">
        <v>73</v>
      </c>
      <c r="H67" s="47" t="s">
        <v>38</v>
      </c>
      <c r="I67" s="22"/>
      <c r="J67" s="22"/>
      <c r="K67" s="22"/>
    </row>
    <row r="68" spans="1:11" s="23" customFormat="1" ht="25.9" customHeight="1">
      <c r="A68" s="42"/>
      <c r="B68" s="48"/>
      <c r="C68" s="29" t="s">
        <v>8</v>
      </c>
      <c r="D68" s="24">
        <v>1475</v>
      </c>
      <c r="E68" s="24">
        <v>1082.5</v>
      </c>
      <c r="F68" s="24">
        <v>1082.5</v>
      </c>
      <c r="G68" s="25">
        <v>73</v>
      </c>
      <c r="H68" s="48"/>
      <c r="I68" s="22"/>
      <c r="J68" s="22"/>
      <c r="K68" s="22"/>
    </row>
    <row r="69" spans="1:11" s="23" customFormat="1" ht="16.149999999999999" customHeight="1">
      <c r="A69" s="42"/>
      <c r="B69" s="48"/>
      <c r="C69" s="29" t="s">
        <v>9</v>
      </c>
      <c r="D69" s="24">
        <v>0</v>
      </c>
      <c r="E69" s="24">
        <v>0</v>
      </c>
      <c r="F69" s="24">
        <v>0</v>
      </c>
      <c r="G69" s="25">
        <v>0</v>
      </c>
      <c r="H69" s="48"/>
      <c r="I69" s="22"/>
      <c r="J69" s="22"/>
      <c r="K69" s="22"/>
    </row>
    <row r="70" spans="1:11" s="23" customFormat="1" ht="16.899999999999999" customHeight="1">
      <c r="A70" s="42"/>
      <c r="B70" s="48"/>
      <c r="C70" s="29" t="s">
        <v>10</v>
      </c>
      <c r="D70" s="24">
        <v>0</v>
      </c>
      <c r="E70" s="24">
        <v>0</v>
      </c>
      <c r="F70" s="24">
        <v>0</v>
      </c>
      <c r="G70" s="25">
        <v>0</v>
      </c>
      <c r="H70" s="48"/>
      <c r="I70" s="22"/>
      <c r="J70" s="22"/>
      <c r="K70" s="22"/>
    </row>
    <row r="71" spans="1:11" s="23" customFormat="1" ht="16.899999999999999" customHeight="1">
      <c r="A71" s="42"/>
      <c r="B71" s="48"/>
      <c r="C71" s="29" t="s">
        <v>39</v>
      </c>
      <c r="D71" s="24">
        <v>0</v>
      </c>
      <c r="E71" s="24">
        <v>0</v>
      </c>
      <c r="F71" s="24">
        <v>0</v>
      </c>
      <c r="G71" s="25">
        <v>0</v>
      </c>
      <c r="H71" s="48"/>
      <c r="I71" s="22"/>
      <c r="J71" s="22"/>
      <c r="K71" s="22"/>
    </row>
    <row r="72" spans="1:11" s="23" customFormat="1" ht="25.9" customHeight="1">
      <c r="A72" s="43"/>
      <c r="B72" s="49"/>
      <c r="C72" s="29" t="s">
        <v>11</v>
      </c>
      <c r="D72" s="24">
        <v>0</v>
      </c>
      <c r="E72" s="24">
        <v>0</v>
      </c>
      <c r="F72" s="24">
        <v>0</v>
      </c>
      <c r="G72" s="26">
        <v>0</v>
      </c>
      <c r="H72" s="49"/>
      <c r="I72" s="22"/>
      <c r="J72" s="22"/>
      <c r="K72" s="22"/>
    </row>
    <row r="73" spans="1:11" s="23" customFormat="1" ht="15.75" customHeight="1">
      <c r="A73" s="64" t="s">
        <v>12</v>
      </c>
      <c r="B73" s="67" t="s">
        <v>13</v>
      </c>
      <c r="C73" s="20" t="s">
        <v>7</v>
      </c>
      <c r="D73" s="21">
        <f>D74+D75+D76+D77+D78</f>
        <v>7962.5</v>
      </c>
      <c r="E73" s="21">
        <f t="shared" ref="E73:F73" si="7">E74+E75+E76+E77+E78</f>
        <v>6602.1999999999989</v>
      </c>
      <c r="F73" s="21">
        <f t="shared" si="7"/>
        <v>6602.1999999999989</v>
      </c>
      <c r="G73" s="20">
        <v>62</v>
      </c>
      <c r="H73" s="64" t="s">
        <v>12</v>
      </c>
      <c r="I73" s="22"/>
      <c r="J73" s="22"/>
      <c r="K73" s="22"/>
    </row>
    <row r="74" spans="1:11" s="23" customFormat="1" ht="24.75">
      <c r="A74" s="65"/>
      <c r="B74" s="68"/>
      <c r="C74" s="27" t="s">
        <v>8</v>
      </c>
      <c r="D74" s="21">
        <f>D56+D48+D42+D36+D31+D11</f>
        <v>7962.5</v>
      </c>
      <c r="E74" s="21">
        <f t="shared" ref="E74:F74" si="8">E56+E48+E42+E36+E31+E11</f>
        <v>6602.1999999999989</v>
      </c>
      <c r="F74" s="21">
        <f t="shared" si="8"/>
        <v>6602.1999999999989</v>
      </c>
      <c r="G74" s="20">
        <v>62</v>
      </c>
      <c r="H74" s="65"/>
      <c r="I74" s="22"/>
      <c r="J74" s="22"/>
      <c r="K74" s="22"/>
    </row>
    <row r="75" spans="1:11" s="23" customFormat="1" ht="16.5" customHeight="1">
      <c r="A75" s="65"/>
      <c r="B75" s="68"/>
      <c r="C75" s="27" t="s">
        <v>9</v>
      </c>
      <c r="D75" s="21">
        <f>D57</f>
        <v>0</v>
      </c>
      <c r="E75" s="21">
        <v>0</v>
      </c>
      <c r="F75" s="21">
        <v>0</v>
      </c>
      <c r="G75" s="20">
        <v>0</v>
      </c>
      <c r="H75" s="65"/>
      <c r="I75" s="22"/>
      <c r="J75" s="22"/>
      <c r="K75" s="22"/>
    </row>
    <row r="76" spans="1:11" s="23" customFormat="1" ht="15" customHeight="1">
      <c r="A76" s="65"/>
      <c r="B76" s="68"/>
      <c r="C76" s="27" t="s">
        <v>10</v>
      </c>
      <c r="D76" s="21">
        <f t="shared" ref="D76:F77" si="9">D58+D34+D14</f>
        <v>0</v>
      </c>
      <c r="E76" s="21">
        <f t="shared" si="9"/>
        <v>0</v>
      </c>
      <c r="F76" s="21">
        <f t="shared" si="9"/>
        <v>0</v>
      </c>
      <c r="G76" s="20">
        <v>0</v>
      </c>
      <c r="H76" s="65"/>
      <c r="I76" s="22"/>
      <c r="J76" s="22"/>
      <c r="K76" s="22"/>
    </row>
    <row r="77" spans="1:11" s="23" customFormat="1" ht="17.45" customHeight="1">
      <c r="A77" s="65"/>
      <c r="B77" s="68"/>
      <c r="C77" s="27" t="s">
        <v>39</v>
      </c>
      <c r="D77" s="21">
        <f t="shared" si="9"/>
        <v>0</v>
      </c>
      <c r="E77" s="21">
        <f t="shared" si="9"/>
        <v>0</v>
      </c>
      <c r="F77" s="21">
        <f t="shared" si="9"/>
        <v>0</v>
      </c>
      <c r="G77" s="20">
        <v>0</v>
      </c>
      <c r="H77" s="65"/>
      <c r="I77" s="22"/>
      <c r="J77" s="22"/>
      <c r="K77" s="22"/>
    </row>
    <row r="78" spans="1:11" s="23" customFormat="1" ht="25.9" customHeight="1">
      <c r="A78" s="66"/>
      <c r="B78" s="69"/>
      <c r="C78" s="27" t="s">
        <v>11</v>
      </c>
      <c r="D78" s="21">
        <v>0</v>
      </c>
      <c r="E78" s="21">
        <v>0</v>
      </c>
      <c r="F78" s="21">
        <v>0</v>
      </c>
      <c r="G78" s="28">
        <v>0</v>
      </c>
      <c r="H78" s="66"/>
      <c r="I78" s="22"/>
      <c r="J78" s="22"/>
      <c r="K78" s="22"/>
    </row>
    <row r="79" spans="1:11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3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3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3">
      <c r="B83" s="1"/>
      <c r="C83" s="1"/>
      <c r="D83" s="1"/>
      <c r="E83" s="1"/>
      <c r="F83" s="1"/>
      <c r="G83" s="1"/>
      <c r="H83" s="1"/>
      <c r="I83" s="1"/>
      <c r="J83" s="1"/>
      <c r="K83" s="1"/>
      <c r="M83">
        <v>32</v>
      </c>
    </row>
    <row r="84" spans="2:13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3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3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3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3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3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3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3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3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3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3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3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3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>
      <c r="B150" s="1"/>
      <c r="C150" s="1"/>
      <c r="D150" s="1"/>
      <c r="E150" s="1"/>
      <c r="F150" s="1"/>
      <c r="G150" s="1"/>
      <c r="H150" s="1"/>
      <c r="I150" s="1"/>
      <c r="J150" s="1"/>
      <c r="K150" s="1"/>
    </row>
  </sheetData>
  <mergeCells count="46">
    <mergeCell ref="H36:H40"/>
    <mergeCell ref="A22:A27"/>
    <mergeCell ref="B22:B27"/>
    <mergeCell ref="H22:H27"/>
    <mergeCell ref="A28:H28"/>
    <mergeCell ref="A36:A40"/>
    <mergeCell ref="B36:B40"/>
    <mergeCell ref="A29:H29"/>
    <mergeCell ref="A30:A35"/>
    <mergeCell ref="B30:B35"/>
    <mergeCell ref="H30:H35"/>
    <mergeCell ref="A73:A78"/>
    <mergeCell ref="B73:B78"/>
    <mergeCell ref="H73:H78"/>
    <mergeCell ref="A61:A66"/>
    <mergeCell ref="B61:B66"/>
    <mergeCell ref="H61:H66"/>
    <mergeCell ref="A67:A72"/>
    <mergeCell ref="B67:B72"/>
    <mergeCell ref="H67:H72"/>
    <mergeCell ref="A5:A6"/>
    <mergeCell ref="A8:H8"/>
    <mergeCell ref="A9:H9"/>
    <mergeCell ref="B16:B21"/>
    <mergeCell ref="A16:A21"/>
    <mergeCell ref="H16:H21"/>
    <mergeCell ref="A10:A15"/>
    <mergeCell ref="B10:B15"/>
    <mergeCell ref="H10:H15"/>
    <mergeCell ref="B3:H3"/>
    <mergeCell ref="B1:H1"/>
    <mergeCell ref="D5:G5"/>
    <mergeCell ref="H5:H6"/>
    <mergeCell ref="C5:C6"/>
    <mergeCell ref="B5:B6"/>
    <mergeCell ref="A53:H53"/>
    <mergeCell ref="A54:H54"/>
    <mergeCell ref="A55:A60"/>
    <mergeCell ref="B55:B60"/>
    <mergeCell ref="H55:H60"/>
    <mergeCell ref="A47:A52"/>
    <mergeCell ref="B47:B52"/>
    <mergeCell ref="H47:H52"/>
    <mergeCell ref="A41:A46"/>
    <mergeCell ref="B41:B46"/>
    <mergeCell ref="H41:H46"/>
  </mergeCells>
  <pageMargins left="0.7" right="0.7" top="0.75" bottom="0.31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K28"/>
  <sheetViews>
    <sheetView workbookViewId="0">
      <selection activeCell="G5" sqref="G5"/>
    </sheetView>
  </sheetViews>
  <sheetFormatPr defaultRowHeight="15"/>
  <cols>
    <col min="1" max="1" width="3.7109375" customWidth="1"/>
    <col min="2" max="2" width="13.7109375" customWidth="1"/>
    <col min="3" max="3" width="13.5703125" customWidth="1"/>
    <col min="4" max="4" width="8.28515625" customWidth="1"/>
    <col min="5" max="5" width="13.140625" customWidth="1"/>
    <col min="6" max="6" width="9" customWidth="1"/>
    <col min="7" max="7" width="16.28515625" customWidth="1"/>
    <col min="9" max="9" width="13.7109375" customWidth="1"/>
    <col min="10" max="10" width="12" customWidth="1"/>
    <col min="11" max="11" width="14.7109375" customWidth="1"/>
  </cols>
  <sheetData>
    <row r="2" spans="1:11" ht="52.5" customHeight="1">
      <c r="A2" s="83" t="s">
        <v>61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>
      <c r="A4" s="83" t="s">
        <v>62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60.75" customHeight="1">
      <c r="A6" s="84" t="s">
        <v>6</v>
      </c>
      <c r="B6" s="84" t="s">
        <v>14</v>
      </c>
      <c r="C6" s="86" t="s">
        <v>17</v>
      </c>
      <c r="D6" s="87"/>
      <c r="E6" s="86" t="s">
        <v>18</v>
      </c>
      <c r="F6" s="87"/>
      <c r="G6" s="84" t="s">
        <v>19</v>
      </c>
      <c r="H6" s="84" t="s">
        <v>20</v>
      </c>
      <c r="I6" s="84" t="s">
        <v>21</v>
      </c>
      <c r="J6" s="84" t="s">
        <v>63</v>
      </c>
      <c r="K6" s="84" t="s">
        <v>64</v>
      </c>
    </row>
    <row r="7" spans="1:11" ht="46.5" customHeight="1">
      <c r="A7" s="85"/>
      <c r="B7" s="85"/>
      <c r="C7" s="8" t="s">
        <v>15</v>
      </c>
      <c r="D7" s="8" t="s">
        <v>16</v>
      </c>
      <c r="E7" s="8" t="s">
        <v>15</v>
      </c>
      <c r="F7" s="8" t="s">
        <v>16</v>
      </c>
      <c r="G7" s="85"/>
      <c r="H7" s="85"/>
      <c r="I7" s="85"/>
      <c r="J7" s="85"/>
      <c r="K7" s="85"/>
    </row>
    <row r="8" spans="1:11" ht="46.5" customHeight="1">
      <c r="A8" s="70">
        <v>1</v>
      </c>
      <c r="B8" s="73" t="s">
        <v>40</v>
      </c>
      <c r="C8" s="81">
        <v>181.6</v>
      </c>
      <c r="D8" s="81">
        <v>0</v>
      </c>
      <c r="E8" s="81">
        <v>112.5</v>
      </c>
      <c r="F8" s="81">
        <v>0</v>
      </c>
      <c r="G8" s="73" t="s">
        <v>31</v>
      </c>
      <c r="H8" s="70" t="s">
        <v>22</v>
      </c>
      <c r="I8" s="70">
        <v>0</v>
      </c>
      <c r="J8" s="70">
        <v>12</v>
      </c>
      <c r="K8" s="70">
        <v>8</v>
      </c>
    </row>
    <row r="9" spans="1:11" ht="46.5" customHeight="1">
      <c r="A9" s="71"/>
      <c r="B9" s="74"/>
      <c r="C9" s="78"/>
      <c r="D9" s="78"/>
      <c r="E9" s="78"/>
      <c r="F9" s="78"/>
      <c r="G9" s="82"/>
      <c r="H9" s="78"/>
      <c r="I9" s="78"/>
      <c r="J9" s="78"/>
      <c r="K9" s="78"/>
    </row>
    <row r="10" spans="1:11" ht="60.75" customHeight="1">
      <c r="A10" s="72"/>
      <c r="B10" s="75"/>
      <c r="C10" s="32">
        <v>280</v>
      </c>
      <c r="D10" s="32">
        <v>0</v>
      </c>
      <c r="E10" s="33">
        <v>279.89999999999998</v>
      </c>
      <c r="F10" s="32">
        <v>0</v>
      </c>
      <c r="G10" s="11" t="s">
        <v>54</v>
      </c>
      <c r="H10" s="11" t="s">
        <v>22</v>
      </c>
      <c r="I10" s="11">
        <v>0</v>
      </c>
      <c r="J10" s="11">
        <v>1</v>
      </c>
      <c r="K10" s="11">
        <v>1</v>
      </c>
    </row>
    <row r="11" spans="1:11" ht="78.75" customHeight="1">
      <c r="A11" s="70">
        <v>2</v>
      </c>
      <c r="B11" s="73" t="s">
        <v>41</v>
      </c>
      <c r="C11" s="81">
        <v>248</v>
      </c>
      <c r="D11" s="81">
        <v>0</v>
      </c>
      <c r="E11" s="81">
        <v>123.7</v>
      </c>
      <c r="F11" s="81">
        <v>0</v>
      </c>
      <c r="G11" s="76" t="s">
        <v>71</v>
      </c>
      <c r="H11" s="70" t="s">
        <v>22</v>
      </c>
      <c r="I11" s="70">
        <v>0</v>
      </c>
      <c r="J11" s="79">
        <v>6</v>
      </c>
      <c r="K11" s="79">
        <v>4</v>
      </c>
    </row>
    <row r="12" spans="1:11" ht="102.75" customHeight="1">
      <c r="A12" s="72"/>
      <c r="B12" s="74"/>
      <c r="C12" s="78"/>
      <c r="D12" s="78"/>
      <c r="E12" s="78"/>
      <c r="F12" s="78"/>
      <c r="G12" s="77"/>
      <c r="H12" s="78"/>
      <c r="I12" s="78"/>
      <c r="J12" s="80"/>
      <c r="K12" s="80"/>
    </row>
    <row r="13" spans="1:11" ht="103.15" customHeight="1">
      <c r="A13" s="31"/>
      <c r="B13" s="88"/>
      <c r="C13" s="19">
        <v>1759.2</v>
      </c>
      <c r="D13" s="10">
        <v>0</v>
      </c>
      <c r="E13" s="10">
        <v>1759.2</v>
      </c>
      <c r="F13" s="10">
        <v>0</v>
      </c>
      <c r="G13" s="17" t="s">
        <v>52</v>
      </c>
      <c r="H13" s="9" t="s">
        <v>22</v>
      </c>
      <c r="I13" s="9">
        <v>0</v>
      </c>
      <c r="J13" s="30">
        <v>1</v>
      </c>
      <c r="K13" s="9">
        <v>1</v>
      </c>
    </row>
    <row r="14" spans="1:11" ht="103.15" customHeight="1">
      <c r="A14" s="31"/>
      <c r="B14" s="88"/>
      <c r="C14" s="18">
        <v>9.1999999999999993</v>
      </c>
      <c r="D14" s="10">
        <v>0</v>
      </c>
      <c r="E14" s="10">
        <v>9.1999999999999993</v>
      </c>
      <c r="F14" s="10">
        <v>0</v>
      </c>
      <c r="G14" s="17" t="s">
        <v>69</v>
      </c>
      <c r="H14" s="9" t="s">
        <v>22</v>
      </c>
      <c r="I14" s="9">
        <v>0</v>
      </c>
      <c r="J14" s="30">
        <v>2</v>
      </c>
      <c r="K14" s="9">
        <v>2</v>
      </c>
    </row>
    <row r="15" spans="1:11" ht="103.15" customHeight="1">
      <c r="A15" s="31"/>
      <c r="B15" s="82"/>
      <c r="C15" s="38">
        <v>683.6</v>
      </c>
      <c r="D15" s="39">
        <v>0</v>
      </c>
      <c r="E15" s="39">
        <v>26.4</v>
      </c>
      <c r="F15" s="39">
        <v>0</v>
      </c>
      <c r="G15" s="37" t="s">
        <v>73</v>
      </c>
      <c r="H15" s="40" t="s">
        <v>22</v>
      </c>
      <c r="I15" s="38">
        <v>0</v>
      </c>
      <c r="J15" s="38">
        <v>10</v>
      </c>
      <c r="K15" s="38">
        <v>2</v>
      </c>
    </row>
    <row r="16" spans="1:11" ht="31.9" customHeight="1">
      <c r="A16" s="70">
        <v>3</v>
      </c>
      <c r="B16" s="73" t="s">
        <v>42</v>
      </c>
      <c r="C16" s="34">
        <v>859.7</v>
      </c>
      <c r="D16" s="34">
        <v>0</v>
      </c>
      <c r="E16" s="34">
        <v>790.2</v>
      </c>
      <c r="F16" s="34">
        <v>0</v>
      </c>
      <c r="G16" s="35" t="s">
        <v>43</v>
      </c>
      <c r="H16" s="36" t="s">
        <v>22</v>
      </c>
      <c r="I16" s="36">
        <v>0</v>
      </c>
      <c r="J16" s="36">
        <v>124</v>
      </c>
      <c r="K16" s="36">
        <v>13</v>
      </c>
    </row>
    <row r="17" spans="1:11" ht="43.9" customHeight="1">
      <c r="A17" s="71"/>
      <c r="B17" s="74"/>
      <c r="C17" s="34">
        <v>180</v>
      </c>
      <c r="D17" s="34">
        <v>0</v>
      </c>
      <c r="E17" s="34">
        <v>132.4</v>
      </c>
      <c r="F17" s="34">
        <v>0</v>
      </c>
      <c r="G17" s="35" t="s">
        <v>44</v>
      </c>
      <c r="H17" s="36" t="s">
        <v>22</v>
      </c>
      <c r="I17" s="36">
        <v>0</v>
      </c>
      <c r="J17" s="36">
        <v>50</v>
      </c>
      <c r="K17" s="36">
        <v>31</v>
      </c>
    </row>
    <row r="18" spans="1:11" ht="43.9" customHeight="1">
      <c r="A18" s="71"/>
      <c r="B18" s="74"/>
      <c r="C18" s="34">
        <v>2286.1999999999998</v>
      </c>
      <c r="D18" s="34">
        <v>0</v>
      </c>
      <c r="E18" s="34">
        <v>2286.1999999999998</v>
      </c>
      <c r="F18" s="34">
        <v>0</v>
      </c>
      <c r="G18" s="35" t="s">
        <v>45</v>
      </c>
      <c r="H18" s="36" t="s">
        <v>46</v>
      </c>
      <c r="I18" s="36">
        <v>0</v>
      </c>
      <c r="J18" s="36">
        <v>244552</v>
      </c>
      <c r="K18" s="36">
        <v>244552</v>
      </c>
    </row>
    <row r="19" spans="1:11" ht="43.9" customHeight="1">
      <c r="A19" s="71"/>
      <c r="B19" s="74"/>
      <c r="C19" s="34">
        <v>995</v>
      </c>
      <c r="D19" s="34">
        <v>0</v>
      </c>
      <c r="E19" s="34">
        <v>642</v>
      </c>
      <c r="F19" s="34">
        <v>0</v>
      </c>
      <c r="G19" s="35" t="s">
        <v>49</v>
      </c>
      <c r="H19" s="36" t="s">
        <v>50</v>
      </c>
      <c r="I19" s="36">
        <v>0</v>
      </c>
      <c r="J19" s="36">
        <v>1</v>
      </c>
      <c r="K19" s="36">
        <v>1</v>
      </c>
    </row>
    <row r="20" spans="1:11" ht="43.9" customHeight="1">
      <c r="A20" s="71"/>
      <c r="B20" s="74"/>
      <c r="C20" s="34">
        <v>450</v>
      </c>
      <c r="D20" s="34">
        <v>0</v>
      </c>
      <c r="E20" s="34">
        <v>410.6</v>
      </c>
      <c r="F20" s="34">
        <v>0</v>
      </c>
      <c r="G20" s="35" t="s">
        <v>47</v>
      </c>
      <c r="H20" s="36" t="s">
        <v>48</v>
      </c>
      <c r="I20" s="36">
        <v>0</v>
      </c>
      <c r="J20" s="36">
        <v>60</v>
      </c>
      <c r="K20" s="36">
        <v>55</v>
      </c>
    </row>
    <row r="21" spans="1:11" ht="103.15" customHeight="1">
      <c r="A21" s="72"/>
      <c r="B21" s="75"/>
      <c r="C21" s="34">
        <v>30</v>
      </c>
      <c r="D21" s="34">
        <v>0</v>
      </c>
      <c r="E21" s="34">
        <v>29.9</v>
      </c>
      <c r="F21" s="34">
        <v>0</v>
      </c>
      <c r="G21" s="35" t="s">
        <v>72</v>
      </c>
      <c r="H21" s="36" t="s">
        <v>22</v>
      </c>
      <c r="I21" s="36">
        <v>0</v>
      </c>
      <c r="J21" s="36">
        <v>2</v>
      </c>
      <c r="K21" s="36">
        <v>2</v>
      </c>
    </row>
    <row r="22" spans="1:11">
      <c r="A22" s="12" t="s">
        <v>12</v>
      </c>
      <c r="B22" s="13" t="s">
        <v>7</v>
      </c>
      <c r="C22" s="14">
        <f>C21+C19+C18+C17+C16+C12+C11+C13+C14+C10+C8+C15+C20</f>
        <v>7962.5</v>
      </c>
      <c r="D22" s="14">
        <f t="shared" ref="D22:F22" si="0">D21+D19+D18+D17+D16+D12+D11+D13+D14+D10+D8+D15+D20</f>
        <v>0</v>
      </c>
      <c r="E22" s="14">
        <f t="shared" si="0"/>
        <v>6602.1999999999989</v>
      </c>
      <c r="F22" s="14">
        <f t="shared" si="0"/>
        <v>0</v>
      </c>
      <c r="G22" s="13" t="s">
        <v>12</v>
      </c>
      <c r="H22" s="13" t="s">
        <v>12</v>
      </c>
      <c r="I22" s="14">
        <f t="shared" ref="I22:K22" si="1">I21+I19+I18+I17+I16+I12+I11+I13+I14+I10+I8+I15</f>
        <v>0</v>
      </c>
      <c r="J22" s="14">
        <f t="shared" si="1"/>
        <v>244761</v>
      </c>
      <c r="K22" s="14">
        <f t="shared" si="1"/>
        <v>244617</v>
      </c>
    </row>
    <row r="25" spans="1:11">
      <c r="A25" s="3" t="s">
        <v>23</v>
      </c>
      <c r="B25" s="3"/>
      <c r="C25" s="3"/>
      <c r="D25" s="3" t="s">
        <v>56</v>
      </c>
    </row>
    <row r="26" spans="1:11">
      <c r="A26" s="3"/>
      <c r="B26" s="3"/>
      <c r="C26" s="3"/>
      <c r="D26" s="3"/>
    </row>
    <row r="27" spans="1:11">
      <c r="A27" s="3" t="s">
        <v>65</v>
      </c>
      <c r="B27" s="3"/>
      <c r="C27" s="3"/>
      <c r="D27" s="3"/>
    </row>
    <row r="28" spans="1:11">
      <c r="A28" s="3"/>
      <c r="B28" s="3"/>
      <c r="C28" s="3"/>
      <c r="D28" s="3"/>
    </row>
  </sheetData>
  <mergeCells count="35">
    <mergeCell ref="A8:A10"/>
    <mergeCell ref="B8:B10"/>
    <mergeCell ref="A11:A12"/>
    <mergeCell ref="B11:B15"/>
    <mergeCell ref="C11:C12"/>
    <mergeCell ref="A2:K2"/>
    <mergeCell ref="A4:K4"/>
    <mergeCell ref="B6:B7"/>
    <mergeCell ref="A6:A7"/>
    <mergeCell ref="C6:D6"/>
    <mergeCell ref="E6:F6"/>
    <mergeCell ref="G6:G7"/>
    <mergeCell ref="H6:H7"/>
    <mergeCell ref="I6:I7"/>
    <mergeCell ref="J6:J7"/>
    <mergeCell ref="K6:K7"/>
    <mergeCell ref="J11:J12"/>
    <mergeCell ref="K11:K12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D11:D12"/>
    <mergeCell ref="E11:E12"/>
    <mergeCell ref="F11:F12"/>
    <mergeCell ref="A16:A21"/>
    <mergeCell ref="B16:B21"/>
    <mergeCell ref="G11:G12"/>
    <mergeCell ref="H11:H12"/>
    <mergeCell ref="I11:I12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оценка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2020-10-14T12:51:07Z</dcterms:modified>
</cp:coreProperties>
</file>